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5" i="1"/>
  <c r="D16" i="1"/>
  <c r="D39" i="1" l="1"/>
  <c r="G15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8" i="1"/>
  <c r="D40" i="1"/>
</calcChain>
</file>

<file path=xl/sharedStrings.xml><?xml version="1.0" encoding="utf-8"?>
<sst xmlns="http://schemas.openxmlformats.org/spreadsheetml/2006/main" count="25" uniqueCount="23">
  <si>
    <t>RH</t>
  </si>
  <si>
    <t>T</t>
  </si>
  <si>
    <t>Wanielista et al 1997</t>
  </si>
  <si>
    <r>
      <t>T - T</t>
    </r>
    <r>
      <rPr>
        <b/>
        <vertAlign val="subscript"/>
        <sz val="18"/>
        <color rgb="FF0000FF"/>
        <rFont val="Calibri"/>
        <family val="2"/>
        <scheme val="minor"/>
      </rPr>
      <t>d</t>
    </r>
  </si>
  <si>
    <t>Test Area</t>
  </si>
  <si>
    <t>Three example equations are shown. The Bohren and Albrecht</t>
  </si>
  <si>
    <t>equation is used in the table above. Add other equations if you</t>
  </si>
  <si>
    <t>Clausius-Clapeyron</t>
  </si>
  <si>
    <t>Bohren &amp; Albrecht</t>
  </si>
  <si>
    <t>https://journals.ametsoc.org/doi/pdf/10.1175/BAMS-86-2-225</t>
  </si>
  <si>
    <t>Richard Carr, NRCan-CFS, February 2020</t>
  </si>
  <si>
    <t>wish. This section uses temperature in green in the table above.</t>
  </si>
  <si>
    <t>Set the dew point depression (also in green) below:</t>
  </si>
  <si>
    <r>
      <t xml:space="preserve">appears in </t>
    </r>
    <r>
      <rPr>
        <b/>
        <i/>
        <sz val="12"/>
        <color theme="1"/>
        <rFont val="Calibri"/>
        <family val="2"/>
        <scheme val="minor"/>
      </rPr>
      <t>Bohren C., and B. Albrecht, 1998: Atmospheric Thermodynamics. Oxford</t>
    </r>
  </si>
  <si>
    <t>RH Estimates from Temperature and Dew Point Depression</t>
  </si>
  <si>
    <t>The table below shows approximate relative humidity values for a range of dew point</t>
  </si>
  <si>
    <r>
      <t>depressions at a given temperature T (Celsius). Dew point depression is often written T-T</t>
    </r>
    <r>
      <rPr>
        <b/>
        <vertAlign val="subscript"/>
        <sz val="12"/>
        <color theme="1"/>
        <rFont val="Calibri"/>
        <family val="2"/>
        <scheme val="minor"/>
      </rPr>
      <t>d</t>
    </r>
  </si>
  <si>
    <r>
      <t>or T/T</t>
    </r>
    <r>
      <rPr>
        <b/>
        <vertAlign val="subscript"/>
        <sz val="12"/>
        <color theme="1"/>
        <rFont val="Calibri"/>
        <family val="2"/>
        <scheme val="minor"/>
      </rPr>
      <t>d</t>
    </r>
    <r>
      <rPr>
        <b/>
        <sz val="12"/>
        <color theme="1"/>
        <rFont val="Calibri"/>
        <family val="2"/>
        <scheme val="minor"/>
      </rPr>
      <t xml:space="preserve"> spread. The equation used in the table below, </t>
    </r>
  </si>
  <si>
    <r>
      <t>RH=100.*POWER(10., (T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-T)/(0.000425*(T+273.16)*(T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+273.16))</t>
    </r>
  </si>
  <si>
    <r>
      <rPr>
        <b/>
        <i/>
        <sz val="12"/>
        <color theme="1"/>
        <rFont val="Calibri"/>
        <family val="2"/>
        <scheme val="minor"/>
      </rPr>
      <t>University Press.</t>
    </r>
    <r>
      <rPr>
        <b/>
        <sz val="12"/>
        <color theme="1"/>
        <rFont val="Calibri"/>
        <family val="2"/>
        <scheme val="minor"/>
      </rPr>
      <t xml:space="preserve"> This is also described in equation 12 in</t>
    </r>
  </si>
  <si>
    <r>
      <t>with the difference being a base 10 log to natural log conversion: e</t>
    </r>
    <r>
      <rPr>
        <b/>
        <vertAlign val="superscript"/>
        <sz val="12"/>
        <color theme="1"/>
        <rFont val="Calibri"/>
        <family val="2"/>
        <scheme val="minor"/>
      </rPr>
      <t>x</t>
    </r>
    <r>
      <rPr>
        <b/>
        <sz val="12"/>
        <color theme="1"/>
        <rFont val="Calibri"/>
        <family val="2"/>
        <scheme val="minor"/>
      </rPr>
      <t xml:space="preserve"> = 10</t>
    </r>
    <r>
      <rPr>
        <b/>
        <vertAlign val="superscript"/>
        <sz val="12"/>
        <color theme="1"/>
        <rFont val="Calibri"/>
        <family val="2"/>
        <scheme val="minor"/>
      </rPr>
      <t>(x/2.303)</t>
    </r>
    <r>
      <rPr>
        <b/>
        <sz val="12"/>
        <color theme="1"/>
        <rFont val="Calibri"/>
        <family val="2"/>
        <scheme val="minor"/>
      </rPr>
      <t>. Variation</t>
    </r>
  </si>
  <si>
    <t>occurs with temperature -- change the temperature (in green) to see how the RHs</t>
  </si>
  <si>
    <t>change. For the class Rule of Thumb, temperatures between 10C and 20C work best.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</si>
</sst>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vertAlign val="subscript"/>
      <sz val="18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Border="1" applyAlignment="1">
      <alignment horizontal="center"/>
    </xf>
    <xf numFmtId="1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" fontId="2" fillId="0" borderId="7" xfId="0" applyNumberFormat="1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1" fillId="0" borderId="14" xfId="0" applyFont="1" applyBorder="1"/>
    <xf numFmtId="164" fontId="1" fillId="0" borderId="15" xfId="0" applyNumberFormat="1" applyFont="1" applyBorder="1" applyAlignment="1">
      <alignment horizontal="center"/>
    </xf>
    <xf numFmtId="0" fontId="11" fillId="0" borderId="16" xfId="0" applyFont="1" applyBorder="1"/>
    <xf numFmtId="0" fontId="14" fillId="0" borderId="1" xfId="0" applyFont="1" applyBorder="1" applyAlignment="1">
      <alignment horizontal="center"/>
    </xf>
    <xf numFmtId="0" fontId="15" fillId="0" borderId="0" xfId="0" applyFont="1" applyBorder="1"/>
    <xf numFmtId="0" fontId="15" fillId="0" borderId="15" xfId="0" applyFont="1" applyBorder="1"/>
    <xf numFmtId="0" fontId="1" fillId="0" borderId="0" xfId="0" applyFont="1" applyBorder="1" applyAlignment="1">
      <alignment horizontal="left" indent="1"/>
    </xf>
    <xf numFmtId="0" fontId="11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left" indent="1"/>
    </xf>
    <xf numFmtId="0" fontId="1" fillId="0" borderId="21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21" xfId="0" applyFont="1" applyBorder="1" applyAlignment="1">
      <alignment horizontal="left" indent="1"/>
    </xf>
    <xf numFmtId="0" fontId="1" fillId="0" borderId="22" xfId="0" applyFont="1" applyBorder="1" applyAlignment="1">
      <alignment horizontal="left" indent="1"/>
    </xf>
    <xf numFmtId="0" fontId="1" fillId="0" borderId="23" xfId="0" applyFont="1" applyBorder="1" applyAlignment="1">
      <alignment horizontal="left" indent="1"/>
    </xf>
    <xf numFmtId="0" fontId="1" fillId="0" borderId="24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N14" sqref="N14"/>
    </sheetView>
  </sheetViews>
  <sheetFormatPr defaultRowHeight="15" x14ac:dyDescent="0.25"/>
  <cols>
    <col min="1" max="1" width="13.7109375" customWidth="1"/>
    <col min="9" max="9" width="12.7109375" customWidth="1"/>
    <col min="10" max="10" width="3.7109375" customWidth="1"/>
    <col min="11" max="11" width="2.28515625" hidden="1" customWidth="1"/>
    <col min="12" max="12" width="2" hidden="1" customWidth="1"/>
    <col min="13" max="13" width="0.140625" hidden="1" customWidth="1"/>
  </cols>
  <sheetData>
    <row r="1" spans="1:10" ht="21" x14ac:dyDescent="0.35">
      <c r="A1" s="39" t="s">
        <v>14</v>
      </c>
      <c r="B1" s="40"/>
      <c r="C1" s="40"/>
      <c r="D1" s="40"/>
      <c r="E1" s="40"/>
      <c r="F1" s="40"/>
      <c r="G1" s="40"/>
      <c r="H1" s="40"/>
      <c r="I1" s="41"/>
    </row>
    <row r="2" spans="1:10" x14ac:dyDescent="0.25">
      <c r="A2" s="42" t="s">
        <v>10</v>
      </c>
      <c r="B2" s="30"/>
      <c r="C2" s="30"/>
      <c r="D2" s="30"/>
      <c r="E2" s="30"/>
      <c r="F2" s="30"/>
      <c r="G2" s="30"/>
      <c r="H2" s="30"/>
      <c r="I2" s="43"/>
    </row>
    <row r="3" spans="1:10" ht="15.75" x14ac:dyDescent="0.25">
      <c r="A3" s="46" t="s">
        <v>15</v>
      </c>
      <c r="B3" s="29"/>
      <c r="C3" s="29"/>
      <c r="D3" s="29"/>
      <c r="E3" s="29"/>
      <c r="F3" s="29"/>
      <c r="G3" s="29"/>
      <c r="H3" s="29"/>
      <c r="I3" s="47"/>
    </row>
    <row r="4" spans="1:10" ht="18.75" x14ac:dyDescent="0.35">
      <c r="A4" s="46" t="s">
        <v>16</v>
      </c>
      <c r="B4" s="29"/>
      <c r="C4" s="29"/>
      <c r="D4" s="29"/>
      <c r="E4" s="29"/>
      <c r="F4" s="29"/>
      <c r="G4" s="29"/>
      <c r="H4" s="29"/>
      <c r="I4" s="47"/>
    </row>
    <row r="5" spans="1:10" ht="18.75" x14ac:dyDescent="0.35">
      <c r="A5" s="46" t="s">
        <v>17</v>
      </c>
      <c r="B5" s="29"/>
      <c r="C5" s="29"/>
      <c r="D5" s="29"/>
      <c r="E5" s="29"/>
      <c r="F5" s="29"/>
      <c r="G5" s="29"/>
      <c r="H5" s="29"/>
      <c r="I5" s="47"/>
    </row>
    <row r="6" spans="1:10" ht="18" x14ac:dyDescent="0.35">
      <c r="A6" s="42" t="s">
        <v>18</v>
      </c>
      <c r="B6" s="30"/>
      <c r="C6" s="30"/>
      <c r="D6" s="30"/>
      <c r="E6" s="30"/>
      <c r="F6" s="30"/>
      <c r="G6" s="30"/>
      <c r="H6" s="30"/>
      <c r="I6" s="43"/>
    </row>
    <row r="7" spans="1:10" s="8" customFormat="1" ht="15.75" x14ac:dyDescent="0.25">
      <c r="A7" s="46" t="s">
        <v>13</v>
      </c>
      <c r="B7" s="29"/>
      <c r="C7" s="29"/>
      <c r="D7" s="29"/>
      <c r="E7" s="29"/>
      <c r="F7" s="29"/>
      <c r="G7" s="29"/>
      <c r="H7" s="29"/>
      <c r="I7" s="47"/>
    </row>
    <row r="8" spans="1:10" ht="15.75" x14ac:dyDescent="0.25">
      <c r="A8" s="46" t="s">
        <v>19</v>
      </c>
      <c r="B8" s="29"/>
      <c r="C8" s="29"/>
      <c r="D8" s="29"/>
      <c r="E8" s="29"/>
      <c r="F8" s="29"/>
      <c r="G8" s="29"/>
      <c r="H8" s="29"/>
      <c r="I8" s="47"/>
    </row>
    <row r="9" spans="1:10" x14ac:dyDescent="0.25">
      <c r="A9" s="44" t="s">
        <v>9</v>
      </c>
      <c r="B9" s="38"/>
      <c r="C9" s="38"/>
      <c r="D9" s="38"/>
      <c r="E9" s="38"/>
      <c r="F9" s="38"/>
      <c r="G9" s="38"/>
      <c r="H9" s="38"/>
      <c r="I9" s="45"/>
    </row>
    <row r="10" spans="1:10" ht="18" x14ac:dyDescent="0.25">
      <c r="A10" s="46" t="s">
        <v>20</v>
      </c>
      <c r="B10" s="48"/>
      <c r="C10" s="48"/>
      <c r="D10" s="48"/>
      <c r="E10" s="48"/>
      <c r="F10" s="48"/>
      <c r="G10" s="48"/>
      <c r="H10" s="48"/>
      <c r="I10" s="49"/>
    </row>
    <row r="11" spans="1:10" ht="15.75" x14ac:dyDescent="0.25">
      <c r="A11" s="46" t="s">
        <v>21</v>
      </c>
      <c r="B11" s="29"/>
      <c r="C11" s="29"/>
      <c r="D11" s="29"/>
      <c r="E11" s="29"/>
      <c r="F11" s="29"/>
      <c r="G11" s="29"/>
      <c r="H11" s="29"/>
      <c r="I11" s="47"/>
    </row>
    <row r="12" spans="1:10" ht="16.5" thickBot="1" x14ac:dyDescent="0.3">
      <c r="A12" s="50" t="s">
        <v>22</v>
      </c>
      <c r="B12" s="51"/>
      <c r="C12" s="51"/>
      <c r="D12" s="51"/>
      <c r="E12" s="51"/>
      <c r="F12" s="51"/>
      <c r="G12" s="51"/>
      <c r="H12" s="51"/>
      <c r="I12" s="52"/>
    </row>
    <row r="13" spans="1:10" ht="15.75" thickBot="1" x14ac:dyDescent="0.3"/>
    <row r="14" spans="1:10" ht="26.25" x14ac:dyDescent="0.45">
      <c r="A14" s="1"/>
      <c r="B14" s="26" t="s">
        <v>1</v>
      </c>
      <c r="C14" s="9" t="s">
        <v>3</v>
      </c>
      <c r="D14" s="9" t="s">
        <v>0</v>
      </c>
      <c r="E14" s="9"/>
      <c r="F14" s="9" t="s">
        <v>3</v>
      </c>
      <c r="G14" s="9" t="s">
        <v>0</v>
      </c>
      <c r="H14" s="10"/>
      <c r="I14" s="1"/>
      <c r="J14" s="1"/>
    </row>
    <row r="15" spans="1:10" ht="18.75" x14ac:dyDescent="0.3">
      <c r="A15" s="2"/>
      <c r="B15" s="11">
        <v>20</v>
      </c>
      <c r="C15" s="3">
        <v>0</v>
      </c>
      <c r="D15" s="4">
        <f t="shared" ref="D15:D30" si="0">100*POWER(10, (-C15)/(0.000425 * ($B$15 + 273.16) * (($B$15-C15) + 273.16)))</f>
        <v>100</v>
      </c>
      <c r="E15" s="5"/>
      <c r="F15" s="3">
        <v>16</v>
      </c>
      <c r="G15" s="4">
        <f>100*POWER(10, (-F15)/(0.000425 * ($B$15 + 273.16) * (($B$15-F15) + 273.16)))</f>
        <v>34.408383926503788</v>
      </c>
      <c r="H15" s="12"/>
      <c r="I15" s="2"/>
      <c r="J15" s="2"/>
    </row>
    <row r="16" spans="1:10" ht="18.75" x14ac:dyDescent="0.3">
      <c r="A16" s="2"/>
      <c r="B16" s="13"/>
      <c r="C16" s="3">
        <v>1</v>
      </c>
      <c r="D16" s="4">
        <f t="shared" si="0"/>
        <v>93.870319453843393</v>
      </c>
      <c r="E16" s="5"/>
      <c r="F16" s="3">
        <v>17</v>
      </c>
      <c r="G16" s="4">
        <f t="shared" ref="G16:G30" si="1">100*POWER(10, (-F16)/(0.000425 * ($B$15 + 273.16) * (($B$15-F16) + 273.16)))</f>
        <v>32.057020236779159</v>
      </c>
      <c r="H16" s="12"/>
      <c r="I16" s="2"/>
      <c r="J16" s="2"/>
    </row>
    <row r="17" spans="1:10" ht="18.75" x14ac:dyDescent="0.3">
      <c r="A17" s="2"/>
      <c r="B17" s="13"/>
      <c r="C17" s="3">
        <v>2</v>
      </c>
      <c r="D17" s="4">
        <f t="shared" si="0"/>
        <v>88.078089634948114</v>
      </c>
      <c r="E17" s="5"/>
      <c r="F17" s="3">
        <v>18</v>
      </c>
      <c r="G17" s="4">
        <f t="shared" si="1"/>
        <v>29.850979453228199</v>
      </c>
      <c r="H17" s="12"/>
      <c r="I17" s="2"/>
      <c r="J17" s="2"/>
    </row>
    <row r="18" spans="1:10" ht="18.75" x14ac:dyDescent="0.3">
      <c r="A18" s="2"/>
      <c r="B18" s="13"/>
      <c r="C18" s="3">
        <v>3</v>
      </c>
      <c r="D18" s="4">
        <f t="shared" si="0"/>
        <v>82.606994379641122</v>
      </c>
      <c r="E18" s="5"/>
      <c r="F18" s="3">
        <v>19</v>
      </c>
      <c r="G18" s="4">
        <f t="shared" si="1"/>
        <v>27.782295920672812</v>
      </c>
      <c r="H18" s="12"/>
      <c r="I18" s="2"/>
      <c r="J18" s="2"/>
    </row>
    <row r="19" spans="1:10" ht="18.75" x14ac:dyDescent="0.3">
      <c r="A19" s="2"/>
      <c r="B19" s="13"/>
      <c r="C19" s="3">
        <v>4</v>
      </c>
      <c r="D19" s="4">
        <f t="shared" si="0"/>
        <v>77.441386676902198</v>
      </c>
      <c r="E19" s="5"/>
      <c r="F19" s="3">
        <v>20</v>
      </c>
      <c r="G19" s="4">
        <f t="shared" si="1"/>
        <v>25.843379944166212</v>
      </c>
      <c r="H19" s="12"/>
      <c r="I19" s="2"/>
      <c r="J19" s="2"/>
    </row>
    <row r="20" spans="1:10" ht="18.75" x14ac:dyDescent="0.3">
      <c r="A20" s="2"/>
      <c r="B20" s="13"/>
      <c r="C20" s="3">
        <v>5</v>
      </c>
      <c r="D20" s="4">
        <f t="shared" si="0"/>
        <v>72.566266800468355</v>
      </c>
      <c r="E20" s="5"/>
      <c r="F20" s="3">
        <v>21</v>
      </c>
      <c r="G20" s="4">
        <f t="shared" si="1"/>
        <v>24.027003259779214</v>
      </c>
      <c r="H20" s="12"/>
      <c r="I20" s="2"/>
      <c r="J20" s="2"/>
    </row>
    <row r="21" spans="1:10" ht="18.75" x14ac:dyDescent="0.3">
      <c r="A21" s="2"/>
      <c r="B21" s="13"/>
      <c r="C21" s="3">
        <v>6</v>
      </c>
      <c r="D21" s="4">
        <f t="shared" si="0"/>
        <v>67.967260933314407</v>
      </c>
      <c r="E21" s="5"/>
      <c r="F21" s="3">
        <v>22</v>
      </c>
      <c r="G21" s="4">
        <f t="shared" si="1"/>
        <v>22.326284919091755</v>
      </c>
      <c r="H21" s="12"/>
      <c r="I21" s="2"/>
      <c r="J21" s="2"/>
    </row>
    <row r="22" spans="1:10" ht="18.75" x14ac:dyDescent="0.3">
      <c r="A22" s="2"/>
      <c r="B22" s="13"/>
      <c r="C22" s="3">
        <v>7</v>
      </c>
      <c r="D22" s="4">
        <f t="shared" si="0"/>
        <v>63.630600280798674</v>
      </c>
      <c r="E22" s="5"/>
      <c r="F22" s="3">
        <v>23</v>
      </c>
      <c r="G22" s="4">
        <f t="shared" si="1"/>
        <v>20.734677581342044</v>
      </c>
      <c r="H22" s="12"/>
      <c r="I22" s="2"/>
      <c r="J22" s="2"/>
    </row>
    <row r="23" spans="1:10" ht="18.75" x14ac:dyDescent="0.3">
      <c r="A23" s="2"/>
      <c r="B23" s="13"/>
      <c r="C23" s="3">
        <v>8</v>
      </c>
      <c r="D23" s="4">
        <f t="shared" si="0"/>
        <v>59.543100668580138</v>
      </c>
      <c r="E23" s="5"/>
      <c r="F23" s="3">
        <v>24</v>
      </c>
      <c r="G23" s="4">
        <f t="shared" si="1"/>
        <v>19.24595420708707</v>
      </c>
      <c r="H23" s="12"/>
      <c r="I23" s="2"/>
      <c r="J23" s="2"/>
    </row>
    <row r="24" spans="1:10" ht="18.75" x14ac:dyDescent="0.3">
      <c r="A24" s="2"/>
      <c r="B24" s="13"/>
      <c r="C24" s="3">
        <v>9</v>
      </c>
      <c r="D24" s="4">
        <f t="shared" si="0"/>
        <v>55.692142621234254</v>
      </c>
      <c r="E24" s="5"/>
      <c r="F24" s="3">
        <v>25</v>
      </c>
      <c r="G24" s="4">
        <f t="shared" si="1"/>
        <v>17.85419514713438</v>
      </c>
      <c r="H24" s="12"/>
      <c r="I24" s="2"/>
      <c r="J24" s="2"/>
    </row>
    <row r="25" spans="1:10" ht="18.75" x14ac:dyDescent="0.3">
      <c r="A25" s="2"/>
      <c r="B25" s="13"/>
      <c r="C25" s="3">
        <v>10</v>
      </c>
      <c r="D25" s="4">
        <f t="shared" si="0"/>
        <v>52.06565191732053</v>
      </c>
      <c r="E25" s="5"/>
      <c r="F25" s="3">
        <v>26</v>
      </c>
      <c r="G25" s="4">
        <f t="shared" si="1"/>
        <v>16.553775620418254</v>
      </c>
      <c r="H25" s="12"/>
      <c r="I25" s="2"/>
      <c r="J25" s="2"/>
    </row>
    <row r="26" spans="1:10" ht="18.75" x14ac:dyDescent="0.3">
      <c r="A26" s="2"/>
      <c r="B26" s="13"/>
      <c r="C26" s="3">
        <v>11</v>
      </c>
      <c r="D26" s="4">
        <f t="shared" si="0"/>
        <v>48.652080616485208</v>
      </c>
      <c r="E26" s="5"/>
      <c r="F26" s="3">
        <v>27</v>
      </c>
      <c r="G26" s="4">
        <f t="shared" si="1"/>
        <v>15.33935357441246</v>
      </c>
      <c r="H26" s="12"/>
      <c r="I26" s="2"/>
      <c r="J26" s="2"/>
    </row>
    <row r="27" spans="1:10" ht="18.75" x14ac:dyDescent="0.3">
      <c r="A27" s="2"/>
      <c r="B27" s="13"/>
      <c r="C27" s="3">
        <v>12</v>
      </c>
      <c r="D27" s="4">
        <f t="shared" si="0"/>
        <v>45.440388554017815</v>
      </c>
      <c r="E27" s="5"/>
      <c r="F27" s="3">
        <v>28</v>
      </c>
      <c r="G27" s="4">
        <f t="shared" si="1"/>
        <v>14.205857921596374</v>
      </c>
      <c r="H27" s="12"/>
      <c r="I27" s="2"/>
      <c r="J27" s="2"/>
    </row>
    <row r="28" spans="1:10" ht="18.75" x14ac:dyDescent="0.3">
      <c r="A28" s="2"/>
      <c r="B28" s="13"/>
      <c r="C28" s="3">
        <v>13</v>
      </c>
      <c r="D28" s="4">
        <f t="shared" si="0"/>
        <v>42.420025298119675</v>
      </c>
      <c r="E28" s="5"/>
      <c r="F28" s="3">
        <v>29</v>
      </c>
      <c r="G28" s="4">
        <f t="shared" si="1"/>
        <v>13.148477145422829</v>
      </c>
      <c r="H28" s="12"/>
      <c r="I28" s="2"/>
      <c r="J28" s="2"/>
    </row>
    <row r="29" spans="1:10" ht="18.75" x14ac:dyDescent="0.3">
      <c r="A29" s="2"/>
      <c r="B29" s="13"/>
      <c r="C29" s="3">
        <v>14</v>
      </c>
      <c r="D29" s="4">
        <f t="shared" si="0"/>
        <v>39.580912564988516</v>
      </c>
      <c r="E29" s="5"/>
      <c r="F29" s="3">
        <v>30</v>
      </c>
      <c r="G29" s="4">
        <f t="shared" si="1"/>
        <v>12.16264826917333</v>
      </c>
      <c r="H29" s="12"/>
      <c r="I29" s="2"/>
      <c r="J29" s="2"/>
    </row>
    <row r="30" spans="1:10" ht="19.5" thickBot="1" x14ac:dyDescent="0.35">
      <c r="A30" s="2"/>
      <c r="B30" s="14"/>
      <c r="C30" s="15">
        <v>15</v>
      </c>
      <c r="D30" s="16">
        <f t="shared" si="0"/>
        <v>36.913427086672634</v>
      </c>
      <c r="E30" s="17"/>
      <c r="F30" s="15">
        <v>31</v>
      </c>
      <c r="G30" s="16">
        <f t="shared" si="1"/>
        <v>11.244046181029567</v>
      </c>
      <c r="H30" s="18"/>
      <c r="I30" s="2"/>
      <c r="J30" s="2"/>
    </row>
    <row r="31" spans="1:10" ht="15.75" thickBot="1" x14ac:dyDescent="0.3"/>
    <row r="32" spans="1:10" ht="18.75" x14ac:dyDescent="0.3">
      <c r="B32" s="31" t="s">
        <v>4</v>
      </c>
      <c r="C32" s="32"/>
      <c r="D32" s="32"/>
      <c r="E32" s="32"/>
      <c r="F32" s="32"/>
      <c r="G32" s="32"/>
      <c r="H32" s="33"/>
    </row>
    <row r="33" spans="2:8" ht="15.75" x14ac:dyDescent="0.25">
      <c r="B33" s="36" t="s">
        <v>5</v>
      </c>
      <c r="C33" s="34"/>
      <c r="D33" s="34"/>
      <c r="E33" s="34"/>
      <c r="F33" s="34"/>
      <c r="G33" s="34"/>
      <c r="H33" s="37"/>
    </row>
    <row r="34" spans="2:8" ht="15.75" x14ac:dyDescent="0.25">
      <c r="B34" s="36" t="s">
        <v>6</v>
      </c>
      <c r="C34" s="34"/>
      <c r="D34" s="34"/>
      <c r="E34" s="34"/>
      <c r="F34" s="34"/>
      <c r="G34" s="34"/>
      <c r="H34" s="37"/>
    </row>
    <row r="35" spans="2:8" ht="15.75" x14ac:dyDescent="0.25">
      <c r="B35" s="36" t="s">
        <v>11</v>
      </c>
      <c r="C35" s="34"/>
      <c r="D35" s="34"/>
      <c r="E35" s="34"/>
      <c r="F35" s="34"/>
      <c r="G35" s="34"/>
      <c r="H35" s="37"/>
    </row>
    <row r="36" spans="2:8" ht="15.75" x14ac:dyDescent="0.25">
      <c r="B36" s="36" t="s">
        <v>12</v>
      </c>
      <c r="C36" s="34"/>
      <c r="D36" s="34"/>
      <c r="E36" s="34"/>
      <c r="F36" s="34"/>
      <c r="G36" s="34"/>
      <c r="H36" s="37"/>
    </row>
    <row r="37" spans="2:8" x14ac:dyDescent="0.25">
      <c r="B37" s="19"/>
      <c r="C37" s="6"/>
      <c r="D37" s="6"/>
      <c r="E37" s="6"/>
      <c r="F37" s="6"/>
      <c r="G37" s="6"/>
      <c r="H37" s="20"/>
    </row>
    <row r="38" spans="2:8" ht="15.75" x14ac:dyDescent="0.25">
      <c r="B38" s="21"/>
      <c r="C38" s="27">
        <v>12.8</v>
      </c>
      <c r="D38" s="7">
        <f>100*EXP((-2500000/461)*(C38)/POWER($B$15+273.16, 2))</f>
        <v>44.589108795248443</v>
      </c>
      <c r="E38" s="34" t="s">
        <v>7</v>
      </c>
      <c r="F38" s="34"/>
      <c r="G38" s="34"/>
      <c r="H38" s="22"/>
    </row>
    <row r="39" spans="2:8" ht="15.75" x14ac:dyDescent="0.25">
      <c r="B39" s="21"/>
      <c r="C39" s="27">
        <v>12.8</v>
      </c>
      <c r="D39" s="7">
        <f>100*POWER(10, (-C39)/(0.000425 * ($B$15 + 273.16) * (($B$15-C39) + 273.16)))</f>
        <v>43.009282061843287</v>
      </c>
      <c r="E39" s="34" t="s">
        <v>8</v>
      </c>
      <c r="F39" s="34"/>
      <c r="G39" s="34"/>
      <c r="H39" s="22"/>
    </row>
    <row r="40" spans="2:8" ht="16.5" thickBot="1" x14ac:dyDescent="0.3">
      <c r="B40" s="23"/>
      <c r="C40" s="28">
        <v>12.8</v>
      </c>
      <c r="D40" s="24">
        <f>100*POWER((112 - 0.1*$B$15 + ($B$15-C40))/(112 + 0.9*$B$15), 8)</f>
        <v>43.638928150257101</v>
      </c>
      <c r="E40" s="35" t="s">
        <v>2</v>
      </c>
      <c r="F40" s="35"/>
      <c r="G40" s="35"/>
      <c r="H40" s="25"/>
    </row>
  </sheetData>
  <mergeCells count="20">
    <mergeCell ref="A1:I1"/>
    <mergeCell ref="A2:I2"/>
    <mergeCell ref="A3:I3"/>
    <mergeCell ref="A4:I4"/>
    <mergeCell ref="A5:I5"/>
    <mergeCell ref="E40:G40"/>
    <mergeCell ref="B33:H33"/>
    <mergeCell ref="B34:H34"/>
    <mergeCell ref="B35:H35"/>
    <mergeCell ref="B36:H36"/>
    <mergeCell ref="E38:G38"/>
    <mergeCell ref="E39:G39"/>
    <mergeCell ref="B32:H32"/>
    <mergeCell ref="A11:I11"/>
    <mergeCell ref="A6:I6"/>
    <mergeCell ref="A7:I7"/>
    <mergeCell ref="A8:I8"/>
    <mergeCell ref="A9:I9"/>
    <mergeCell ref="A10:I10"/>
    <mergeCell ref="A12:I12"/>
  </mergeCells>
  <pageMargins left="0.70866141732283472" right="0.51181102362204722" top="0.70866141732283472" bottom="0.70866141732283472" header="0.19685039370078741" footer="0.1968503937007874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2020-02-12T18:27:41Z</dcterms:modified>
</cp:coreProperties>
</file>